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202300"/>
  <mc:AlternateContent xmlns:mc="http://schemas.openxmlformats.org/markup-compatibility/2006">
    <mc:Choice Requires="x15">
      <x15ac:absPath xmlns:x15ac="http://schemas.microsoft.com/office/spreadsheetml/2010/11/ac" url="/Users/christianbrauer/Dropbox/1767_Nachfolgeansprache/"/>
    </mc:Choice>
  </mc:AlternateContent>
  <xr:revisionPtr revIDLastSave="0" documentId="13_ncr:1_{60FDD8DD-E918-074C-89EA-6CA019D3E40E}" xr6:coauthVersionLast="47" xr6:coauthVersionMax="47" xr10:uidLastSave="{00000000-0000-0000-0000-000000000000}"/>
  <bookViews>
    <workbookView xWindow="1680" yWindow="1180" windowWidth="27440" windowHeight="16240" xr2:uid="{A7AF1E71-0F82-9147-85C1-9DD12772C650}"/>
  </bookViews>
  <sheets>
    <sheet name="Tabelle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5" i="1" l="1"/>
  <c r="G57" i="1"/>
  <c r="B57" i="1"/>
  <c r="B65" i="1"/>
  <c r="E46" i="1" l="1"/>
  <c r="G17" i="1"/>
  <c r="G21" i="1" s="1"/>
  <c r="G27" i="1" s="1"/>
  <c r="G31" i="1" l="1"/>
  <c r="G47" i="1" s="1"/>
  <c r="G55" i="1" s="1"/>
  <c r="G74" i="1" s="1"/>
  <c r="D17" i="1"/>
  <c r="D21" i="1" s="1"/>
  <c r="D27" i="1" s="1"/>
  <c r="C17" i="1"/>
  <c r="C21" i="1" s="1"/>
  <c r="C27" i="1" s="1"/>
  <c r="E17" i="1"/>
  <c r="E21" i="1" s="1"/>
  <c r="E27" i="1" s="1"/>
  <c r="B17" i="1"/>
  <c r="B21" i="1" s="1"/>
  <c r="B27" i="1" s="1"/>
  <c r="B31" i="1" l="1"/>
  <c r="B46" i="1" l="1"/>
  <c r="B47" i="1"/>
  <c r="B55" i="1" s="1"/>
  <c r="B74" i="1" s="1"/>
</calcChain>
</file>

<file path=xl/sharedStrings.xml><?xml version="1.0" encoding="utf-8"?>
<sst xmlns="http://schemas.openxmlformats.org/spreadsheetml/2006/main" count="56" uniqueCount="55">
  <si>
    <t>GuV</t>
  </si>
  <si>
    <t>Rohertrag</t>
  </si>
  <si>
    <t>Ergebnis vor Steuern und Abschreibungen (EBITDA)</t>
  </si>
  <si>
    <t>Beispiel</t>
  </si>
  <si>
    <t>GJ1</t>
  </si>
  <si>
    <t>GJ2</t>
  </si>
  <si>
    <t>GJ4</t>
  </si>
  <si>
    <t>GJ3</t>
  </si>
  <si>
    <t xml:space="preserve">1. Schritt: Bestimmung des durchschnittlichen Ergebnis vor Steuern und Abschreibungen (EBITDA ) der letzten Jahre </t>
  </si>
  <si>
    <t>Personalkosten</t>
  </si>
  <si>
    <r>
      <t xml:space="preserve">Materialaufwand </t>
    </r>
    <r>
      <rPr>
        <sz val="12"/>
        <color theme="1"/>
        <rFont val="Aptos Narrow"/>
        <scheme val="minor"/>
      </rPr>
      <t>(Summe: Waren und bezogene Leistungen)</t>
    </r>
  </si>
  <si>
    <t>2. Schritt: Auswahl eines branchenüblichen Multiplikators</t>
  </si>
  <si>
    <r>
      <t xml:space="preserve">Für die Unternehmensbewertung wird ein branchenüblicher Multiplikator herangezogen. In der Regel ist dieser für Bau/SHK/Elektro im Bereich von </t>
    </r>
    <r>
      <rPr>
        <b/>
        <sz val="12"/>
        <color theme="1"/>
        <rFont val="Aptos Narrow"/>
        <scheme val="minor"/>
      </rPr>
      <t>3 bis 5</t>
    </r>
    <r>
      <rPr>
        <sz val="12"/>
        <color theme="1"/>
        <rFont val="Aptos Narrow"/>
        <family val="2"/>
        <scheme val="minor"/>
      </rPr>
      <t>. Ob er am unteren oder oberen Ende liegt oder diesen Bereich sogar positiv wie negativ verlässt, hängt vor allem von Faktoren wie Inhaberabhängigkeit, Unternehmensgröße, Umsatz, Betriebsergebnis und Unternehmensstandort ab.</t>
    </r>
  </si>
  <si>
    <t>3. Schritt: Unternehmenswert berechnen</t>
  </si>
  <si>
    <t>ø EBITDA</t>
  </si>
  <si>
    <t>x</t>
  </si>
  <si>
    <t>Multiplikator</t>
  </si>
  <si>
    <t>Unternehmenswert</t>
  </si>
  <si>
    <t>Die Grundlage für Ihre Unternehmenswertberechnung ist das sogenannte „Ergebnis vor Steuern, Zinsen und Abschreibungen“. Diese Kennzahl spiegelt die Ertragskraft Ihres Unternehmens dar. Der Einfachheit halber nehmen wir für diesen sperrigen Begriff die englische Abkürzung EBITDA, die 1-zu-1 übersetzt „Earnings befores Interests, Taxes, Depreciation and Amortization“ heißt.</t>
  </si>
  <si>
    <t>4. Überleitung zum potenziellen Verkaufspeis</t>
  </si>
  <si>
    <t>Zurechnungspositionen</t>
  </si>
  <si>
    <t>Fertige Erzeugnisse &amp; Waren</t>
  </si>
  <si>
    <t>Unfertige Erzeugnisse</t>
  </si>
  <si>
    <t xml:space="preserve">Forderungen aus Lieferung und Leistung </t>
  </si>
  <si>
    <t xml:space="preserve">Sonstige Vermögensgegenstände </t>
  </si>
  <si>
    <t xml:space="preserve">Aktive Rechnungsabgrenzung </t>
  </si>
  <si>
    <t>Barmittel (Kasse/Bank)</t>
  </si>
  <si>
    <t>Abzugspositionen</t>
  </si>
  <si>
    <t xml:space="preserve">Erhaltene Anzahlungen auf Bestellungen </t>
  </si>
  <si>
    <t xml:space="preserve">Verbindlichketien aus Lieferung und Leistung </t>
  </si>
  <si>
    <t xml:space="preserve">Sonstige Verbindlichkeiten </t>
  </si>
  <si>
    <t>Passive Rechnungsabgrenzungsposten</t>
  </si>
  <si>
    <t>Steuerrückstellugen</t>
  </si>
  <si>
    <t>Sonstige Rückstellungen</t>
  </si>
  <si>
    <t>Verbindlichkeiten gegenüber Kreditinstituten</t>
  </si>
  <si>
    <t>Bevor es losgeht</t>
  </si>
  <si>
    <t xml:space="preserve">1. Bitte geben Sie Ihre entsprechenden Werte in die hellgrün hinterlegten Zellen in den Tabellen ein. </t>
  </si>
  <si>
    <t>2. Die Werteingabe erfolgt in absoluten, positiven Zahlen. Zur Orientierung finden Sie in Spalte G jeweils Beispieleingaben</t>
  </si>
  <si>
    <t>3. Ergebnisfelder sind grau hinterlegt und nicht änderbar</t>
  </si>
  <si>
    <t>4. Die hier berechneten Werte sind eine Annährung an einen potenziellen Unternehmens- und Verkaufswert und ersetzen nicht eine Wertberechnung mit einer vollumfänglichen Unternehmensanalyse</t>
  </si>
  <si>
    <t>Der Unternehmenswert ergibt sich nun aus der Multiplikation des durschnittlichen EBITDA's und dem branchenüblichen Multiplikator.</t>
  </si>
  <si>
    <t xml:space="preserve">Der tatsächliche Verkaufspreis wird bei der Übergabe höher oder niedriger als der ermittelte Unternehmenswert sein. Zum vereinbarten Übergabestichtag werden dem Unternehmenswert die bilanzierten Vermögenwerte zugerechnet und die vorhanden Verbindlichkeiten in Abzug gebracht. Das Anlagevermögen wird als Teil des Unternehmenswertes gesehen. Befinden sich Immobilien oder sonstige große Anlagen im Vermögen, werden die entweder vor der Übergabe entnommen oder separat bewertet. </t>
  </si>
  <si>
    <t>Ihr potenzieller Verkaufspreis</t>
  </si>
  <si>
    <t>Ihr Unternehmenswert</t>
  </si>
  <si>
    <t>Ihr ausgewählter Multiplikator</t>
  </si>
  <si>
    <t>Ihr durchschnittliches Ergebnis vor Steuern und Abschreibungen (EBITDA ) der letzten Jahre =</t>
  </si>
  <si>
    <t>Sonstige betriebliche Erlöse</t>
  </si>
  <si>
    <t>Betrieblicher Rohertrag</t>
  </si>
  <si>
    <r>
      <t xml:space="preserve">Gesamtleistung </t>
    </r>
    <r>
      <rPr>
        <sz val="12"/>
        <color theme="1"/>
        <rFont val="Aptos Narrow"/>
        <scheme val="minor"/>
      </rPr>
      <t>(Summe: Umsatzerlöse &amp; Bestandsveränderung unf. Erzeugnisse)</t>
    </r>
  </si>
  <si>
    <r>
      <t>Sonstige Betriebliche Aufwendungen</t>
    </r>
    <r>
      <rPr>
        <b/>
        <sz val="12"/>
        <color rgb="FFFF0000"/>
        <rFont val="Aptos Narrow"/>
        <scheme val="minor"/>
      </rPr>
      <t xml:space="preserve"> </t>
    </r>
    <r>
      <rPr>
        <u/>
        <sz val="12"/>
        <color rgb="FFFF0000"/>
        <rFont val="Aptos Narrow (Textkörper)"/>
      </rPr>
      <t>(ohne Personalkosten &amp; Abschreibungen)</t>
    </r>
  </si>
  <si>
    <t>(siehe Hinweis 4)</t>
  </si>
  <si>
    <r>
      <rPr>
        <b/>
        <u/>
        <sz val="12"/>
        <color theme="1"/>
        <rFont val="Aptos Narrow (Textkörper)"/>
      </rPr>
      <t>Hinweis 2:</t>
    </r>
    <r>
      <rPr>
        <b/>
        <sz val="12"/>
        <color theme="1"/>
        <rFont val="Aptos Narrow"/>
        <scheme val="minor"/>
      </rPr>
      <t xml:space="preserve"> Sie können wahlweise jeden Multiplikator (am besten im Bereich 3 bis 5) ausprobieren. In der Regel liegt man mit 4 für den Anfang nicht schlecht</t>
    </r>
  </si>
  <si>
    <r>
      <rPr>
        <b/>
        <u/>
        <sz val="12"/>
        <color theme="1"/>
        <rFont val="Aptos Narrow (Textkörper)"/>
      </rPr>
      <t>Hinweis 3:</t>
    </r>
    <r>
      <rPr>
        <b/>
        <sz val="12"/>
        <color theme="1"/>
        <rFont val="Aptos Narrow"/>
        <scheme val="minor"/>
      </rPr>
      <t xml:space="preserve"> Hier müssen Sie keine Eingabe vornehmen. Der Unternehmenswert wird aus den von Ihnen in Schritt 1 &amp; 2 eingegebenen Werten errechnet. </t>
    </r>
  </si>
  <si>
    <r>
      <rPr>
        <b/>
        <u/>
        <sz val="12"/>
        <color theme="1"/>
        <rFont val="Aptos Narrow (Textkörper)"/>
      </rPr>
      <t>Hinweis 1:</t>
    </r>
    <r>
      <rPr>
        <b/>
        <sz val="12"/>
        <color theme="1"/>
        <rFont val="Aptos Narrow"/>
        <scheme val="minor"/>
      </rPr>
      <t xml:space="preserve"> Sie können wahlweise viele Geschäftsjahre (GJ) ausfüllen und in die Berechnung mit einbeziehen. Maximal jedoch vier GJ. Wenn Sie weniger ausfüllen wollen, lassen Sie die entsprechenden Spalten mit dem 0€ Wert unberührt. Der Durchschnitt wird variabel ermittelt. Ist Ihr eigenes Gehalt nicht in den Personalkosten enthalten, da Sie dies über "Privatentnahme" beziehen,  rechnen Sie dieses bitte entsprechend hinzu.</t>
    </r>
  </si>
  <si>
    <r>
      <rPr>
        <u/>
        <sz val="12"/>
        <color theme="1"/>
        <rFont val="Aptos Narrow (Textkörper)"/>
      </rPr>
      <t>Hinweis 4:</t>
    </r>
    <r>
      <rPr>
        <sz val="12"/>
        <color theme="1"/>
        <rFont val="Aptos Narrow"/>
        <scheme val="minor"/>
      </rPr>
      <t xml:space="preserve"> Für die Überleitung zum potenziellen Verkaufspreis, nehmen Sie bitte die entsprechenden Bilanzwerte aus dem letzten vorliegenden Jahresabschluss oder aus einer zum 31.12 vorliegenden SuSa. Eine Durchschnittsberechnung (insb. des Nettoumlaufvermögens) ist aus Gründen der Komplexitität nicht vorgesehen - die Überleitung nur mit den Bilanzwerten aus dem letzten verfügbaren Geschäftsjahr ist völlig ausreichend für eine erste Annährung.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</si>
</sst>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0.0"/>
  </numFmts>
  <fonts count="14" x14ac:knownFonts="1">
    <font>
      <sz val="12"/>
      <color theme="1"/>
      <name val="Aptos Narrow"/>
      <family val="2"/>
      <scheme val="minor"/>
    </font>
    <font>
      <b/>
      <sz val="12"/>
      <color theme="1"/>
      <name val="Aptos Narrow"/>
      <scheme val="minor"/>
    </font>
    <font>
      <u/>
      <sz val="12"/>
      <color theme="1"/>
      <name val="Aptos Narrow (Textkörper)"/>
    </font>
    <font>
      <b/>
      <sz val="12"/>
      <color theme="1"/>
      <name val="Aptos Narrow"/>
      <family val="2"/>
      <scheme val="minor"/>
    </font>
    <font>
      <b/>
      <sz val="16"/>
      <color theme="1"/>
      <name val="Aptos Narrow"/>
      <scheme val="minor"/>
    </font>
    <font>
      <b/>
      <u/>
      <sz val="12"/>
      <color theme="1"/>
      <name val="Aptos Narrow (Textkörper)"/>
    </font>
    <font>
      <sz val="12"/>
      <color theme="1"/>
      <name val="Aptos Narrow"/>
      <scheme val="minor"/>
    </font>
    <font>
      <b/>
      <sz val="14"/>
      <color theme="1"/>
      <name val="Aptos Narrow"/>
      <scheme val="minor"/>
    </font>
    <font>
      <u/>
      <sz val="12"/>
      <color theme="1"/>
      <name val="Aptos Narrow"/>
      <family val="2"/>
      <scheme val="minor"/>
    </font>
    <font>
      <sz val="12"/>
      <color rgb="FF000000"/>
      <name val="Aptos Narrow"/>
      <family val="2"/>
      <scheme val="minor"/>
    </font>
    <font>
      <b/>
      <u/>
      <sz val="16"/>
      <color theme="1"/>
      <name val="Aptos Narrow"/>
      <scheme val="minor"/>
    </font>
    <font>
      <sz val="14"/>
      <color theme="1"/>
      <name val="Aptos Narrow"/>
      <family val="2"/>
      <scheme val="minor"/>
    </font>
    <font>
      <b/>
      <sz val="12"/>
      <color rgb="FFFF0000"/>
      <name val="Aptos Narrow"/>
      <scheme val="minor"/>
    </font>
    <font>
      <u/>
      <sz val="12"/>
      <color rgb="FFFF0000"/>
      <name val="Aptos Narrow (Textkörper)"/>
    </font>
  </fonts>
  <fills count="6">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9">
    <xf numFmtId="0" fontId="0" fillId="0" borderId="0" xfId="0"/>
    <xf numFmtId="0" fontId="1" fillId="0" borderId="0" xfId="0" applyFont="1"/>
    <xf numFmtId="164" fontId="0" fillId="0" borderId="0" xfId="0" applyNumberFormat="1"/>
    <xf numFmtId="0" fontId="1" fillId="2" borderId="0" xfId="0" applyFont="1" applyFill="1" applyAlignment="1">
      <alignment horizontal="center"/>
    </xf>
    <xf numFmtId="0" fontId="0" fillId="2" borderId="0" xfId="0" applyFill="1"/>
    <xf numFmtId="164" fontId="0" fillId="2" borderId="0" xfId="0" applyNumberFormat="1" applyFill="1"/>
    <xf numFmtId="0" fontId="1" fillId="2" borderId="0" xfId="0" applyFont="1" applyFill="1"/>
    <xf numFmtId="0" fontId="4" fillId="0" borderId="0" xfId="0" applyFont="1"/>
    <xf numFmtId="0" fontId="1" fillId="0" borderId="0" xfId="0" applyFont="1" applyAlignment="1">
      <alignment horizontal="center"/>
    </xf>
    <xf numFmtId="0" fontId="6" fillId="0" borderId="0" xfId="0" applyFont="1"/>
    <xf numFmtId="164" fontId="1" fillId="2" borderId="0" xfId="0" applyNumberFormat="1" applyFont="1" applyFill="1"/>
    <xf numFmtId="164" fontId="1" fillId="2" borderId="1" xfId="0" applyNumberFormat="1" applyFont="1" applyFill="1" applyBorder="1"/>
    <xf numFmtId="164" fontId="1" fillId="2" borderId="2" xfId="0" applyNumberFormat="1" applyFont="1" applyFill="1" applyBorder="1"/>
    <xf numFmtId="164" fontId="1" fillId="2" borderId="3" xfId="0" applyNumberFormat="1" applyFont="1" applyFill="1" applyBorder="1"/>
    <xf numFmtId="165" fontId="0" fillId="0" borderId="0" xfId="0" applyNumberFormat="1"/>
    <xf numFmtId="0" fontId="8" fillId="0" borderId="0" xfId="0" applyFont="1" applyAlignment="1">
      <alignment horizontal="center"/>
    </xf>
    <xf numFmtId="164" fontId="1" fillId="2" borderId="3" xfId="0" applyNumberFormat="1" applyFont="1" applyFill="1" applyBorder="1" applyAlignment="1">
      <alignment horizontal="right"/>
    </xf>
    <xf numFmtId="0" fontId="9" fillId="0" borderId="0" xfId="0" applyFont="1" applyAlignment="1">
      <alignment vertical="top" wrapText="1"/>
    </xf>
    <xf numFmtId="0" fontId="0" fillId="0" borderId="0" xfId="0" applyAlignment="1">
      <alignment vertical="top" wrapText="1"/>
    </xf>
    <xf numFmtId="0" fontId="1" fillId="4" borderId="1" xfId="0" applyFont="1" applyFill="1" applyBorder="1"/>
    <xf numFmtId="164" fontId="1" fillId="4" borderId="1" xfId="0" applyNumberFormat="1" applyFont="1" applyFill="1" applyBorder="1"/>
    <xf numFmtId="0" fontId="1" fillId="4" borderId="2" xfId="0" applyFont="1" applyFill="1" applyBorder="1"/>
    <xf numFmtId="164" fontId="1" fillId="4" borderId="2" xfId="0" applyNumberFormat="1" applyFont="1" applyFill="1" applyBorder="1"/>
    <xf numFmtId="0" fontId="3" fillId="5" borderId="0" xfId="0" applyFont="1" applyFill="1"/>
    <xf numFmtId="0" fontId="1" fillId="5" borderId="0" xfId="0" applyFont="1" applyFill="1"/>
    <xf numFmtId="165" fontId="1" fillId="2" borderId="3" xfId="0" applyNumberFormat="1" applyFont="1" applyFill="1" applyBorder="1" applyAlignment="1">
      <alignment horizontal="center"/>
    </xf>
    <xf numFmtId="0" fontId="7" fillId="4" borderId="0" xfId="0" applyFont="1" applyFill="1" applyAlignment="1">
      <alignment horizontal="right"/>
    </xf>
    <xf numFmtId="164" fontId="8" fillId="0" borderId="0" xfId="0" applyNumberFormat="1" applyFont="1"/>
    <xf numFmtId="0" fontId="7" fillId="4" borderId="2" xfId="0" applyFont="1" applyFill="1" applyBorder="1" applyAlignment="1">
      <alignment horizontal="right"/>
    </xf>
    <xf numFmtId="164" fontId="7" fillId="4" borderId="2" xfId="0" applyNumberFormat="1" applyFont="1" applyFill="1" applyBorder="1" applyAlignment="1">
      <alignment horizontal="right"/>
    </xf>
    <xf numFmtId="164" fontId="0" fillId="2" borderId="0" xfId="0" applyNumberFormat="1" applyFill="1" applyAlignment="1">
      <alignment horizontal="right"/>
    </xf>
    <xf numFmtId="164" fontId="1" fillId="2" borderId="2" xfId="0" applyNumberFormat="1" applyFont="1" applyFill="1" applyBorder="1" applyAlignment="1">
      <alignment horizontal="right"/>
    </xf>
    <xf numFmtId="0" fontId="1" fillId="4" borderId="0" xfId="0" applyFont="1" applyFill="1"/>
    <xf numFmtId="164" fontId="1" fillId="4" borderId="0" xfId="0" applyNumberFormat="1" applyFont="1" applyFill="1"/>
    <xf numFmtId="0" fontId="1" fillId="0" borderId="0" xfId="0" applyFont="1" applyAlignment="1">
      <alignment vertical="top" wrapText="1"/>
    </xf>
    <xf numFmtId="164" fontId="3" fillId="3" borderId="0" xfId="0" applyNumberFormat="1" applyFont="1" applyFill="1" applyProtection="1">
      <protection locked="0"/>
    </xf>
    <xf numFmtId="164" fontId="1" fillId="3" borderId="0" xfId="0" applyNumberFormat="1" applyFont="1" applyFill="1" applyProtection="1">
      <protection locked="0"/>
    </xf>
    <xf numFmtId="164" fontId="0" fillId="3" borderId="0" xfId="0" applyNumberFormat="1" applyFill="1" applyProtection="1">
      <protection locked="0"/>
    </xf>
    <xf numFmtId="164" fontId="7" fillId="4" borderId="3" xfId="0" applyNumberFormat="1" applyFont="1" applyFill="1" applyBorder="1" applyAlignment="1">
      <alignment horizontal="center"/>
    </xf>
    <xf numFmtId="165" fontId="7" fillId="3" borderId="3" xfId="0" applyNumberFormat="1" applyFont="1" applyFill="1" applyBorder="1" applyAlignment="1" applyProtection="1">
      <alignment horizontal="center"/>
      <protection locked="0"/>
    </xf>
    <xf numFmtId="0" fontId="0" fillId="0" borderId="0" xfId="0" applyAlignment="1">
      <alignment horizontal="center"/>
    </xf>
    <xf numFmtId="0" fontId="0" fillId="5" borderId="0" xfId="0" applyFill="1"/>
    <xf numFmtId="0" fontId="4" fillId="5" borderId="4" xfId="0" applyFont="1" applyFill="1" applyBorder="1"/>
    <xf numFmtId="0" fontId="0" fillId="5" borderId="5" xfId="0" applyFill="1" applyBorder="1"/>
    <xf numFmtId="0" fontId="0" fillId="5" borderId="6" xfId="0" applyFill="1" applyBorder="1"/>
    <xf numFmtId="0" fontId="0" fillId="5" borderId="0" xfId="0" applyFill="1" applyBorder="1"/>
    <xf numFmtId="0" fontId="0" fillId="5" borderId="8" xfId="0" applyFill="1" applyBorder="1"/>
    <xf numFmtId="0" fontId="0" fillId="5" borderId="1" xfId="0" applyFill="1" applyBorder="1"/>
    <xf numFmtId="0" fontId="0" fillId="5" borderId="10" xfId="0" applyFill="1" applyBorder="1"/>
    <xf numFmtId="0" fontId="11" fillId="5" borderId="7" xfId="0" applyFont="1" applyFill="1" applyBorder="1"/>
    <xf numFmtId="0" fontId="11" fillId="5" borderId="9" xfId="0" applyFont="1" applyFill="1" applyBorder="1"/>
    <xf numFmtId="0" fontId="11" fillId="5" borderId="0" xfId="0" applyFont="1" applyFill="1" applyBorder="1"/>
    <xf numFmtId="0" fontId="11" fillId="5" borderId="1" xfId="0" applyFont="1" applyFill="1" applyBorder="1"/>
    <xf numFmtId="164" fontId="1" fillId="5" borderId="0" xfId="0" applyNumberFormat="1" applyFont="1" applyFill="1"/>
    <xf numFmtId="164" fontId="0" fillId="5" borderId="0" xfId="0" applyNumberFormat="1" applyFill="1"/>
    <xf numFmtId="0" fontId="10" fillId="5" borderId="1" xfId="0" applyFont="1" applyFill="1" applyBorder="1"/>
    <xf numFmtId="0" fontId="4" fillId="5" borderId="1" xfId="0" applyFont="1" applyFill="1" applyBorder="1"/>
    <xf numFmtId="164" fontId="1" fillId="2" borderId="0" xfId="0" applyNumberFormat="1" applyFont="1" applyFill="1" applyAlignment="1">
      <alignment horizontal="right"/>
    </xf>
    <xf numFmtId="0" fontId="6" fillId="0" borderId="0" xfId="0" applyFont="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98CF8-7900-5C46-80F9-9C51926FE76C}">
  <dimension ref="A1:I75"/>
  <sheetViews>
    <sheetView tabSelected="1" workbookViewId="0">
      <selection activeCell="B68" sqref="B68"/>
    </sheetView>
  </sheetViews>
  <sheetFormatPr baseColWidth="10" defaultRowHeight="16" x14ac:dyDescent="0.2"/>
  <cols>
    <col min="1" max="1" width="89.33203125" customWidth="1"/>
    <col min="2" max="3" width="14.1640625" customWidth="1"/>
    <col min="4" max="4" width="14" customWidth="1"/>
    <col min="5" max="5" width="14.1640625" customWidth="1"/>
    <col min="7" max="7" width="14.1640625" customWidth="1"/>
  </cols>
  <sheetData>
    <row r="1" spans="1:9" ht="22" x14ac:dyDescent="0.3">
      <c r="A1" s="42" t="s">
        <v>35</v>
      </c>
      <c r="B1" s="43"/>
      <c r="C1" s="43"/>
      <c r="D1" s="43"/>
      <c r="E1" s="43"/>
      <c r="F1" s="43"/>
      <c r="G1" s="43"/>
      <c r="H1" s="43"/>
      <c r="I1" s="44"/>
    </row>
    <row r="2" spans="1:9" ht="19" x14ac:dyDescent="0.25">
      <c r="A2" s="49" t="s">
        <v>36</v>
      </c>
      <c r="B2" s="51"/>
      <c r="C2" s="51"/>
      <c r="D2" s="51"/>
      <c r="E2" s="51"/>
      <c r="F2" s="45"/>
      <c r="G2" s="45"/>
      <c r="H2" s="45"/>
      <c r="I2" s="46"/>
    </row>
    <row r="3" spans="1:9" ht="19" x14ac:dyDescent="0.25">
      <c r="A3" s="49" t="s">
        <v>37</v>
      </c>
      <c r="B3" s="51"/>
      <c r="C3" s="51"/>
      <c r="D3" s="51"/>
      <c r="E3" s="51"/>
      <c r="F3" s="45"/>
      <c r="G3" s="45"/>
      <c r="H3" s="45"/>
      <c r="I3" s="46"/>
    </row>
    <row r="4" spans="1:9" ht="19" x14ac:dyDescent="0.25">
      <c r="A4" s="49" t="s">
        <v>38</v>
      </c>
      <c r="B4" s="51"/>
      <c r="C4" s="51"/>
      <c r="D4" s="51"/>
      <c r="E4" s="51"/>
      <c r="F4" s="45"/>
      <c r="G4" s="45"/>
      <c r="H4" s="45"/>
      <c r="I4" s="46"/>
    </row>
    <row r="5" spans="1:9" ht="19" x14ac:dyDescent="0.25">
      <c r="A5" s="50" t="s">
        <v>39</v>
      </c>
      <c r="B5" s="52"/>
      <c r="C5" s="52"/>
      <c r="D5" s="52"/>
      <c r="E5" s="52"/>
      <c r="F5" s="47"/>
      <c r="G5" s="47"/>
      <c r="H5" s="47"/>
      <c r="I5" s="48"/>
    </row>
    <row r="7" spans="1:9" s="7" customFormat="1" ht="22" x14ac:dyDescent="0.3">
      <c r="A7" s="56" t="s">
        <v>8</v>
      </c>
      <c r="B7" s="55"/>
      <c r="C7" s="55"/>
      <c r="D7" s="55"/>
      <c r="E7" s="55"/>
      <c r="F7" s="55"/>
      <c r="G7" s="55"/>
    </row>
    <row r="8" spans="1:9" ht="68" x14ac:dyDescent="0.2">
      <c r="A8" s="17" t="s">
        <v>18</v>
      </c>
      <c r="B8" s="8"/>
      <c r="C8" s="8"/>
      <c r="D8" s="8"/>
      <c r="E8" s="8"/>
      <c r="G8" s="8"/>
    </row>
    <row r="9" spans="1:9" x14ac:dyDescent="0.2">
      <c r="A9" s="17"/>
      <c r="B9" s="8"/>
      <c r="C9" s="8"/>
      <c r="D9" s="8"/>
      <c r="E9" s="8"/>
      <c r="G9" s="8"/>
    </row>
    <row r="10" spans="1:9" ht="85" x14ac:dyDescent="0.2">
      <c r="A10" s="34" t="s">
        <v>53</v>
      </c>
      <c r="B10" s="8"/>
      <c r="C10" s="8"/>
      <c r="D10" s="8"/>
      <c r="E10" s="8"/>
      <c r="G10" s="8"/>
    </row>
    <row r="11" spans="1:9" x14ac:dyDescent="0.2">
      <c r="A11" s="6" t="s">
        <v>0</v>
      </c>
      <c r="B11" s="3" t="s">
        <v>4</v>
      </c>
      <c r="C11" s="3" t="s">
        <v>5</v>
      </c>
      <c r="D11" s="3" t="s">
        <v>7</v>
      </c>
      <c r="E11" s="3" t="s">
        <v>6</v>
      </c>
      <c r="G11" s="3" t="s">
        <v>3</v>
      </c>
    </row>
    <row r="12" spans="1:9" x14ac:dyDescent="0.2">
      <c r="B12" s="41"/>
      <c r="C12" s="41"/>
      <c r="D12" s="41"/>
      <c r="E12" s="41"/>
      <c r="G12" s="4"/>
    </row>
    <row r="13" spans="1:9" x14ac:dyDescent="0.2">
      <c r="A13" s="23" t="s">
        <v>48</v>
      </c>
      <c r="B13" s="35">
        <v>0</v>
      </c>
      <c r="C13" s="35">
        <v>0</v>
      </c>
      <c r="D13" s="35">
        <v>0</v>
      </c>
      <c r="E13" s="35">
        <v>0</v>
      </c>
      <c r="G13" s="10">
        <v>3500000</v>
      </c>
    </row>
    <row r="14" spans="1:9" x14ac:dyDescent="0.2">
      <c r="B14" s="54"/>
      <c r="C14" s="54"/>
      <c r="D14" s="54"/>
      <c r="E14" s="54"/>
      <c r="G14" s="5"/>
    </row>
    <row r="15" spans="1:9" x14ac:dyDescent="0.2">
      <c r="A15" s="24" t="s">
        <v>10</v>
      </c>
      <c r="B15" s="36">
        <v>0</v>
      </c>
      <c r="C15" s="36">
        <v>0</v>
      </c>
      <c r="D15" s="36">
        <v>0</v>
      </c>
      <c r="E15" s="36">
        <v>0</v>
      </c>
      <c r="G15" s="10">
        <v>1700000</v>
      </c>
    </row>
    <row r="16" spans="1:9" x14ac:dyDescent="0.2">
      <c r="B16" s="54"/>
      <c r="C16" s="54"/>
      <c r="D16" s="54"/>
      <c r="E16" s="54"/>
      <c r="G16" s="5"/>
    </row>
    <row r="17" spans="1:7" x14ac:dyDescent="0.2">
      <c r="A17" s="19" t="s">
        <v>1</v>
      </c>
      <c r="B17" s="20">
        <f>B13-B15</f>
        <v>0</v>
      </c>
      <c r="C17" s="20">
        <f>C13-C15</f>
        <v>0</v>
      </c>
      <c r="D17" s="20">
        <f>D13-D15</f>
        <v>0</v>
      </c>
      <c r="E17" s="20">
        <f>E13-E15</f>
        <v>0</v>
      </c>
      <c r="F17" s="1"/>
      <c r="G17" s="11">
        <f>G13-G15</f>
        <v>1800000</v>
      </c>
    </row>
    <row r="18" spans="1:7" x14ac:dyDescent="0.2">
      <c r="A18" s="41"/>
      <c r="B18" s="24"/>
      <c r="C18" s="24"/>
      <c r="D18" s="24"/>
      <c r="E18" s="24"/>
      <c r="F18" s="1"/>
      <c r="G18" s="6"/>
    </row>
    <row r="19" spans="1:7" x14ac:dyDescent="0.2">
      <c r="A19" s="24" t="s">
        <v>46</v>
      </c>
      <c r="B19" s="35">
        <v>0</v>
      </c>
      <c r="C19" s="35">
        <v>0</v>
      </c>
      <c r="D19" s="35">
        <v>0</v>
      </c>
      <c r="E19" s="35">
        <v>0</v>
      </c>
      <c r="F19" s="1"/>
      <c r="G19" s="10">
        <v>40000</v>
      </c>
    </row>
    <row r="20" spans="1:7" x14ac:dyDescent="0.2">
      <c r="A20" s="41"/>
      <c r="B20" s="41"/>
      <c r="C20" s="41"/>
      <c r="D20" s="41"/>
      <c r="E20" s="41"/>
      <c r="G20" s="10"/>
    </row>
    <row r="21" spans="1:7" x14ac:dyDescent="0.2">
      <c r="A21" s="19" t="s">
        <v>47</v>
      </c>
      <c r="B21" s="20">
        <f>B17+B19</f>
        <v>0</v>
      </c>
      <c r="C21" s="20">
        <f t="shared" ref="C21:E21" si="0">C17+C19</f>
        <v>0</v>
      </c>
      <c r="D21" s="20">
        <f t="shared" si="0"/>
        <v>0</v>
      </c>
      <c r="E21" s="20">
        <f t="shared" si="0"/>
        <v>0</v>
      </c>
      <c r="F21" s="1"/>
      <c r="G21" s="11">
        <f>G17+G19</f>
        <v>1840000</v>
      </c>
    </row>
    <row r="22" spans="1:7" x14ac:dyDescent="0.2">
      <c r="B22" s="24"/>
      <c r="C22" s="24"/>
      <c r="D22" s="24"/>
      <c r="E22" s="24"/>
      <c r="F22" s="1"/>
      <c r="G22" s="6"/>
    </row>
    <row r="23" spans="1:7" x14ac:dyDescent="0.2">
      <c r="A23" s="24" t="s">
        <v>9</v>
      </c>
      <c r="B23" s="36">
        <v>0</v>
      </c>
      <c r="C23" s="36">
        <v>0</v>
      </c>
      <c r="D23" s="36">
        <v>0</v>
      </c>
      <c r="E23" s="36">
        <v>0</v>
      </c>
      <c r="F23" s="1"/>
      <c r="G23" s="10">
        <v>1100000</v>
      </c>
    </row>
    <row r="24" spans="1:7" x14ac:dyDescent="0.2">
      <c r="B24" s="53"/>
      <c r="C24" s="53"/>
      <c r="D24" s="53"/>
      <c r="E24" s="53"/>
      <c r="F24" s="1"/>
      <c r="G24" s="10"/>
    </row>
    <row r="25" spans="1:7" x14ac:dyDescent="0.2">
      <c r="A25" s="24" t="s">
        <v>49</v>
      </c>
      <c r="B25" s="36">
        <v>0</v>
      </c>
      <c r="C25" s="36">
        <v>0</v>
      </c>
      <c r="D25" s="36">
        <v>0</v>
      </c>
      <c r="E25" s="36">
        <v>0</v>
      </c>
      <c r="F25" s="1"/>
      <c r="G25" s="10">
        <v>340000</v>
      </c>
    </row>
    <row r="26" spans="1:7" x14ac:dyDescent="0.2">
      <c r="B26" s="54"/>
      <c r="C26" s="54"/>
      <c r="D26" s="54"/>
      <c r="E26" s="54"/>
      <c r="G26" s="5"/>
    </row>
    <row r="27" spans="1:7" ht="17" thickBot="1" x14ac:dyDescent="0.25">
      <c r="A27" s="21" t="s">
        <v>2</v>
      </c>
      <c r="B27" s="22">
        <f>B21-B23-B25</f>
        <v>0</v>
      </c>
      <c r="C27" s="22">
        <f t="shared" ref="C27:E27" si="1">C21-C23-C25</f>
        <v>0</v>
      </c>
      <c r="D27" s="22">
        <f t="shared" si="1"/>
        <v>0</v>
      </c>
      <c r="E27" s="22">
        <f t="shared" si="1"/>
        <v>0</v>
      </c>
      <c r="F27" s="1"/>
      <c r="G27" s="12">
        <f>G21-G23-G25</f>
        <v>400000</v>
      </c>
    </row>
    <row r="28" spans="1:7" ht="17" thickTop="1" x14ac:dyDescent="0.2"/>
    <row r="31" spans="1:7" ht="20" thickBot="1" x14ac:dyDescent="0.3">
      <c r="A31" s="26" t="s">
        <v>45</v>
      </c>
      <c r="B31" s="38">
        <f>IFERROR(AVERAGEIF(A27:E27,"&lt;&gt;0"),0)</f>
        <v>0</v>
      </c>
      <c r="C31" s="38"/>
      <c r="D31" s="38"/>
      <c r="E31" s="38"/>
      <c r="G31" s="13">
        <f>G27</f>
        <v>400000</v>
      </c>
    </row>
    <row r="32" spans="1:7" ht="17" thickTop="1" x14ac:dyDescent="0.2"/>
    <row r="34" spans="1:7" ht="22" x14ac:dyDescent="0.3">
      <c r="A34" s="56" t="s">
        <v>11</v>
      </c>
      <c r="B34" s="47"/>
      <c r="C34" s="47"/>
      <c r="D34" s="47"/>
      <c r="E34" s="47"/>
      <c r="F34" s="47"/>
      <c r="G34" s="47"/>
    </row>
    <row r="35" spans="1:7" ht="68" x14ac:dyDescent="0.2">
      <c r="A35" s="18" t="s">
        <v>12</v>
      </c>
    </row>
    <row r="37" spans="1:7" x14ac:dyDescent="0.2">
      <c r="A37" s="1" t="s">
        <v>51</v>
      </c>
    </row>
    <row r="38" spans="1:7" ht="20" thickBot="1" x14ac:dyDescent="0.3">
      <c r="A38" s="26" t="s">
        <v>44</v>
      </c>
      <c r="B38" s="39">
        <v>4</v>
      </c>
      <c r="C38" s="39"/>
      <c r="D38" s="39"/>
      <c r="E38" s="39"/>
      <c r="G38" s="25">
        <v>4</v>
      </c>
    </row>
    <row r="39" spans="1:7" ht="17" thickTop="1" x14ac:dyDescent="0.2"/>
    <row r="41" spans="1:7" ht="22" x14ac:dyDescent="0.3">
      <c r="A41" s="56" t="s">
        <v>13</v>
      </c>
      <c r="B41" s="47"/>
      <c r="C41" s="47"/>
      <c r="D41" s="47"/>
      <c r="E41" s="47"/>
      <c r="F41" s="47"/>
      <c r="G41" s="47"/>
    </row>
    <row r="42" spans="1:7" ht="34" x14ac:dyDescent="0.2">
      <c r="A42" s="18" t="s">
        <v>40</v>
      </c>
    </row>
    <row r="43" spans="1:7" x14ac:dyDescent="0.2">
      <c r="A43" s="18"/>
    </row>
    <row r="44" spans="1:7" ht="34" x14ac:dyDescent="0.2">
      <c r="A44" s="34" t="s">
        <v>52</v>
      </c>
    </row>
    <row r="45" spans="1:7" x14ac:dyDescent="0.2">
      <c r="B45" s="15" t="s">
        <v>14</v>
      </c>
      <c r="C45" s="40" t="s">
        <v>15</v>
      </c>
      <c r="D45" s="40"/>
      <c r="E45" s="15" t="s">
        <v>16</v>
      </c>
    </row>
    <row r="46" spans="1:7" x14ac:dyDescent="0.2">
      <c r="B46" s="2">
        <f>B31</f>
        <v>0</v>
      </c>
      <c r="C46" s="40" t="s">
        <v>15</v>
      </c>
      <c r="D46" s="40"/>
      <c r="E46" s="14">
        <f>B38</f>
        <v>4</v>
      </c>
    </row>
    <row r="47" spans="1:7" ht="20" thickBot="1" x14ac:dyDescent="0.3">
      <c r="A47" s="26" t="s">
        <v>43</v>
      </c>
      <c r="B47" s="38">
        <f>B31*B38</f>
        <v>0</v>
      </c>
      <c r="C47" s="38"/>
      <c r="D47" s="38"/>
      <c r="E47" s="38"/>
      <c r="G47" s="16">
        <f>G31*G38</f>
        <v>1600000</v>
      </c>
    </row>
    <row r="48" spans="1:7" ht="17" thickTop="1" x14ac:dyDescent="0.2"/>
    <row r="50" spans="1:7" ht="22" x14ac:dyDescent="0.3">
      <c r="A50" s="56" t="s">
        <v>19</v>
      </c>
      <c r="B50" s="47"/>
      <c r="C50" s="47"/>
      <c r="D50" s="47"/>
      <c r="E50" s="47"/>
      <c r="F50" s="47"/>
      <c r="G50" s="47"/>
    </row>
    <row r="51" spans="1:7" ht="83" customHeight="1" x14ac:dyDescent="0.2">
      <c r="A51" s="18" t="s">
        <v>41</v>
      </c>
    </row>
    <row r="52" spans="1:7" x14ac:dyDescent="0.2">
      <c r="A52" s="18"/>
    </row>
    <row r="53" spans="1:7" ht="85" x14ac:dyDescent="0.2">
      <c r="A53" s="58" t="s">
        <v>54</v>
      </c>
    </row>
    <row r="54" spans="1:7" x14ac:dyDescent="0.2">
      <c r="A54" s="34"/>
      <c r="B54" s="8"/>
    </row>
    <row r="55" spans="1:7" x14ac:dyDescent="0.2">
      <c r="A55" s="32" t="s">
        <v>17</v>
      </c>
      <c r="B55" s="33">
        <f>B47</f>
        <v>0</v>
      </c>
      <c r="G55" s="10">
        <f>G47</f>
        <v>1600000</v>
      </c>
    </row>
    <row r="56" spans="1:7" x14ac:dyDescent="0.2">
      <c r="A56" s="1"/>
      <c r="B56" s="8" t="s">
        <v>50</v>
      </c>
      <c r="G56" s="4"/>
    </row>
    <row r="57" spans="1:7" x14ac:dyDescent="0.2">
      <c r="A57" s="32" t="s">
        <v>20</v>
      </c>
      <c r="B57" s="33">
        <f>SUM(B58:B63)</f>
        <v>0</v>
      </c>
      <c r="C57" s="27"/>
      <c r="D57" s="27"/>
      <c r="E57" s="27"/>
      <c r="F57" s="27"/>
      <c r="G57" s="10">
        <f t="shared" ref="G57" si="2">SUM(G58:G63)</f>
        <v>643000</v>
      </c>
    </row>
    <row r="58" spans="1:7" x14ac:dyDescent="0.2">
      <c r="A58" t="s">
        <v>21</v>
      </c>
      <c r="B58" s="37">
        <v>0</v>
      </c>
      <c r="C58" s="2"/>
      <c r="G58" s="30">
        <v>150000</v>
      </c>
    </row>
    <row r="59" spans="1:7" x14ac:dyDescent="0.2">
      <c r="A59" t="s">
        <v>22</v>
      </c>
      <c r="B59" s="37">
        <v>0</v>
      </c>
      <c r="C59" s="2"/>
      <c r="G59" s="30">
        <v>80000</v>
      </c>
    </row>
    <row r="60" spans="1:7" x14ac:dyDescent="0.2">
      <c r="A60" s="9" t="s">
        <v>23</v>
      </c>
      <c r="B60" s="37">
        <v>0</v>
      </c>
      <c r="C60" s="2"/>
      <c r="G60" s="30">
        <v>200000</v>
      </c>
    </row>
    <row r="61" spans="1:7" x14ac:dyDescent="0.2">
      <c r="A61" t="s">
        <v>24</v>
      </c>
      <c r="B61" s="37">
        <v>0</v>
      </c>
      <c r="C61" s="2"/>
      <c r="G61" s="30">
        <v>150000</v>
      </c>
    </row>
    <row r="62" spans="1:7" x14ac:dyDescent="0.2">
      <c r="A62" t="s">
        <v>26</v>
      </c>
      <c r="B62" s="37">
        <v>0</v>
      </c>
      <c r="C62" s="2"/>
      <c r="G62" s="30">
        <v>58000</v>
      </c>
    </row>
    <row r="63" spans="1:7" x14ac:dyDescent="0.2">
      <c r="A63" t="s">
        <v>25</v>
      </c>
      <c r="B63" s="37">
        <v>0</v>
      </c>
      <c r="C63" s="2"/>
      <c r="G63" s="30">
        <v>5000</v>
      </c>
    </row>
    <row r="64" spans="1:7" x14ac:dyDescent="0.2">
      <c r="B64" s="2"/>
      <c r="C64" s="2"/>
      <c r="G64" s="30"/>
    </row>
    <row r="65" spans="1:7" x14ac:dyDescent="0.2">
      <c r="A65" s="32" t="s">
        <v>27</v>
      </c>
      <c r="B65" s="33">
        <f>SUM(B66:B72)</f>
        <v>0</v>
      </c>
      <c r="C65" s="27"/>
      <c r="D65" s="27"/>
      <c r="E65" s="27"/>
      <c r="F65" s="27"/>
      <c r="G65" s="57">
        <f t="shared" ref="G65" si="3">SUM(G66:G72)</f>
        <v>384000</v>
      </c>
    </row>
    <row r="66" spans="1:7" x14ac:dyDescent="0.2">
      <c r="A66" t="s">
        <v>32</v>
      </c>
      <c r="B66" s="37">
        <v>0</v>
      </c>
      <c r="C66" s="2"/>
      <c r="G66" s="30">
        <v>20000</v>
      </c>
    </row>
    <row r="67" spans="1:7" x14ac:dyDescent="0.2">
      <c r="A67" t="s">
        <v>33</v>
      </c>
      <c r="B67" s="37">
        <v>0</v>
      </c>
      <c r="C67" s="2"/>
      <c r="G67" s="30">
        <v>10000</v>
      </c>
    </row>
    <row r="68" spans="1:7" x14ac:dyDescent="0.2">
      <c r="A68" t="s">
        <v>34</v>
      </c>
      <c r="B68" s="37">
        <v>0</v>
      </c>
      <c r="G68" s="30">
        <v>10000</v>
      </c>
    </row>
    <row r="69" spans="1:7" x14ac:dyDescent="0.2">
      <c r="A69" t="s">
        <v>28</v>
      </c>
      <c r="B69" s="37">
        <v>0</v>
      </c>
      <c r="G69" s="30">
        <v>180000</v>
      </c>
    </row>
    <row r="70" spans="1:7" x14ac:dyDescent="0.2">
      <c r="A70" t="s">
        <v>29</v>
      </c>
      <c r="B70" s="37">
        <v>0</v>
      </c>
      <c r="G70" s="30">
        <v>115000</v>
      </c>
    </row>
    <row r="71" spans="1:7" x14ac:dyDescent="0.2">
      <c r="A71" t="s">
        <v>30</v>
      </c>
      <c r="B71" s="37">
        <v>0</v>
      </c>
      <c r="G71" s="30">
        <v>45000</v>
      </c>
    </row>
    <row r="72" spans="1:7" x14ac:dyDescent="0.2">
      <c r="A72" t="s">
        <v>31</v>
      </c>
      <c r="B72" s="37">
        <v>0</v>
      </c>
      <c r="G72" s="30">
        <v>4000</v>
      </c>
    </row>
    <row r="73" spans="1:7" x14ac:dyDescent="0.2">
      <c r="G73" s="30"/>
    </row>
    <row r="74" spans="1:7" ht="20" thickBot="1" x14ac:dyDescent="0.3">
      <c r="A74" s="28" t="s">
        <v>42</v>
      </c>
      <c r="B74" s="29">
        <f>B55+B57-B65</f>
        <v>0</v>
      </c>
      <c r="G74" s="31">
        <f>G55+G57-G65</f>
        <v>1859000</v>
      </c>
    </row>
    <row r="75" spans="1:7" ht="17" thickTop="1" x14ac:dyDescent="0.2"/>
  </sheetData>
  <sheetProtection algorithmName="SHA-512" hashValue="ygISm32S6l4v6j78+nCEbhChLDuq14KOm0cdGrk2vJsTcaWJGOHbCPgx6NrqK2M52zIXoGqiACClQC8qIUKYjg==" saltValue="QNG8INF8Q0gAjuG1kBLCBw==" spinCount="100000" sheet="1" objects="1" scenarios="1" selectLockedCells="1"/>
  <mergeCells count="5">
    <mergeCell ref="B31:E31"/>
    <mergeCell ref="B38:E38"/>
    <mergeCell ref="C45:D45"/>
    <mergeCell ref="C46:D46"/>
    <mergeCell ref="B47:E47"/>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Bräuer</dc:creator>
  <cp:lastModifiedBy>Christian Bräuer</cp:lastModifiedBy>
  <dcterms:created xsi:type="dcterms:W3CDTF">2025-10-24T08:38:00Z</dcterms:created>
  <dcterms:modified xsi:type="dcterms:W3CDTF">2025-10-26T19:59:55Z</dcterms:modified>
</cp:coreProperties>
</file>